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son Mazer\Desktop\"/>
    </mc:Choice>
  </mc:AlternateContent>
  <bookViews>
    <workbookView xWindow="0" yWindow="0" windowWidth="20490" windowHeight="7800"/>
  </bookViews>
  <sheets>
    <sheet name="base completa" sheetId="1" r:id="rId1"/>
    <sheet name="resum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12" i="2"/>
  <c r="E13" i="2"/>
  <c r="E15" i="2"/>
  <c r="E16" i="2"/>
  <c r="E20" i="2"/>
  <c r="E21" i="2"/>
  <c r="E23" i="2"/>
  <c r="E24" i="2"/>
  <c r="E28" i="2"/>
  <c r="E29" i="2"/>
  <c r="E31" i="2"/>
  <c r="E32" i="2"/>
  <c r="E8" i="2"/>
  <c r="E7" i="2"/>
  <c r="E5" i="2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4" i="1"/>
  <c r="M16" i="1"/>
  <c r="H27" i="1"/>
  <c r="H26" i="1"/>
  <c r="H25" i="1"/>
  <c r="I25" i="1" s="1"/>
  <c r="H24" i="1"/>
  <c r="H23" i="1"/>
  <c r="I22" i="1"/>
  <c r="H22" i="1"/>
  <c r="H21" i="1"/>
  <c r="H20" i="1"/>
  <c r="H19" i="1"/>
  <c r="H18" i="1"/>
  <c r="H17" i="1"/>
  <c r="H16" i="1"/>
  <c r="I16" i="1" s="1"/>
  <c r="H15" i="1"/>
  <c r="H14" i="1"/>
  <c r="H13" i="1"/>
  <c r="I13" i="1" s="1"/>
  <c r="H12" i="1"/>
  <c r="H11" i="1"/>
  <c r="H10" i="1"/>
  <c r="I10" i="1" s="1"/>
  <c r="H9" i="1"/>
  <c r="H8" i="1"/>
  <c r="H7" i="1"/>
  <c r="I7" i="1" s="1"/>
  <c r="H5" i="1"/>
  <c r="H6" i="1"/>
  <c r="H4" i="1"/>
  <c r="E25" i="1"/>
  <c r="E22" i="1"/>
  <c r="E19" i="1"/>
  <c r="E16" i="1"/>
  <c r="E13" i="1"/>
  <c r="E10" i="1"/>
  <c r="E7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4" i="1"/>
  <c r="Q22" i="1" l="1"/>
  <c r="E30" i="2" s="1"/>
  <c r="M22" i="1"/>
  <c r="M19" i="1"/>
  <c r="Q19" i="1"/>
  <c r="E25" i="2" s="1"/>
  <c r="I19" i="1"/>
  <c r="Q16" i="1"/>
  <c r="E22" i="2" s="1"/>
  <c r="I4" i="1"/>
  <c r="M4" i="1"/>
  <c r="Q4" i="1" l="1"/>
  <c r="E6" i="2" s="1"/>
  <c r="M25" i="1"/>
  <c r="Q25" i="1"/>
  <c r="E33" i="2" s="1"/>
  <c r="M13" i="1"/>
  <c r="Q13" i="1"/>
  <c r="E17" i="2" s="1"/>
  <c r="M10" i="1"/>
  <c r="Q10" i="1"/>
  <c r="E14" i="2" s="1"/>
  <c r="M7" i="1"/>
  <c r="Q7" i="1"/>
  <c r="E9" i="2" s="1"/>
</calcChain>
</file>

<file path=xl/sharedStrings.xml><?xml version="1.0" encoding="utf-8"?>
<sst xmlns="http://schemas.openxmlformats.org/spreadsheetml/2006/main" count="98" uniqueCount="23">
  <si>
    <t>Carteira</t>
  </si>
  <si>
    <t>Peso</t>
  </si>
  <si>
    <t>Classe de ativos</t>
  </si>
  <si>
    <t>Renda Fixa</t>
  </si>
  <si>
    <t>Ações</t>
  </si>
  <si>
    <t>Criptomoedas</t>
  </si>
  <si>
    <t>Ultraconservador</t>
  </si>
  <si>
    <t>Conservador</t>
  </si>
  <si>
    <t>Moderado</t>
  </si>
  <si>
    <t>Arrojado</t>
  </si>
  <si>
    <t>R$</t>
  </si>
  <si>
    <t>Carteira inicial</t>
  </si>
  <si>
    <t>valorização descontada a inflação</t>
  </si>
  <si>
    <t>Pessimista</t>
  </si>
  <si>
    <t>Base</t>
  </si>
  <si>
    <t>Otimista</t>
  </si>
  <si>
    <t>Investimento inicial</t>
  </si>
  <si>
    <t>Saldo descontado a inflação depois de 10 anos</t>
  </si>
  <si>
    <t>Cenário</t>
  </si>
  <si>
    <t>Ultraconservador com 5% Criptomoedas</t>
  </si>
  <si>
    <t>Conservador com 5% Criptomoedas</t>
  </si>
  <si>
    <t>Moderado com 5% Criptomoedas</t>
  </si>
  <si>
    <t>Arrojado com 5% Criptomoedas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</si>
</sst>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2" applyNumberFormat="1" applyFont="1"/>
    <xf numFmtId="0" fontId="0" fillId="0" borderId="1" xfId="0" applyBorder="1"/>
    <xf numFmtId="43" fontId="0" fillId="0" borderId="1" xfId="0" applyNumberFormat="1" applyBorder="1"/>
    <xf numFmtId="43" fontId="0" fillId="2" borderId="1" xfId="1" applyFont="1" applyFill="1" applyBorder="1"/>
    <xf numFmtId="0" fontId="0" fillId="2" borderId="1" xfId="0" applyFill="1" applyBorder="1"/>
    <xf numFmtId="0" fontId="0" fillId="3" borderId="1" xfId="0" applyFill="1" applyBorder="1"/>
    <xf numFmtId="43" fontId="0" fillId="3" borderId="1" xfId="0" applyNumberFormat="1" applyFill="1" applyBorder="1"/>
    <xf numFmtId="0" fontId="0" fillId="0" borderId="3" xfId="0" applyBorder="1" applyAlignment="1">
      <alignment horizontal="center" vertical="center"/>
    </xf>
    <xf numFmtId="43" fontId="0" fillId="4" borderId="4" xfId="1" applyFont="1" applyFill="1" applyBorder="1"/>
    <xf numFmtId="0" fontId="0" fillId="4" borderId="4" xfId="0" applyFill="1" applyBorder="1"/>
    <xf numFmtId="43" fontId="0" fillId="4" borderId="5" xfId="0" applyNumberFormat="1" applyFill="1" applyBorder="1"/>
    <xf numFmtId="0" fontId="0" fillId="0" borderId="6" xfId="0" applyBorder="1" applyAlignment="1">
      <alignment horizontal="center" vertical="center"/>
    </xf>
    <xf numFmtId="43" fontId="0" fillId="2" borderId="7" xfId="0" applyNumberFormat="1" applyFill="1" applyBorder="1"/>
    <xf numFmtId="0" fontId="0" fillId="0" borderId="8" xfId="0" applyBorder="1" applyAlignment="1">
      <alignment horizontal="center" vertical="center"/>
    </xf>
    <xf numFmtId="43" fontId="0" fillId="6" borderId="9" xfId="1" applyFont="1" applyFill="1" applyBorder="1"/>
    <xf numFmtId="0" fontId="0" fillId="6" borderId="9" xfId="0" applyFill="1" applyBorder="1"/>
    <xf numFmtId="43" fontId="0" fillId="6" borderId="10" xfId="0" applyNumberFormat="1" applyFill="1" applyBorder="1"/>
    <xf numFmtId="43" fontId="2" fillId="7" borderId="11" xfId="1" applyFont="1" applyFill="1" applyBorder="1" applyAlignment="1">
      <alignment horizontal="center"/>
    </xf>
    <xf numFmtId="43" fontId="2" fillId="7" borderId="12" xfId="1" applyFont="1" applyFill="1" applyBorder="1" applyAlignment="1">
      <alignment horizontal="center"/>
    </xf>
    <xf numFmtId="43" fontId="2" fillId="7" borderId="13" xfId="1" applyFont="1" applyFill="1" applyBorder="1" applyAlignment="1">
      <alignment horizontal="center"/>
    </xf>
    <xf numFmtId="0" fontId="2" fillId="0" borderId="0" xfId="0" applyFont="1"/>
    <xf numFmtId="43" fontId="2" fillId="0" borderId="0" xfId="0" applyNumberFormat="1" applyFont="1"/>
    <xf numFmtId="0" fontId="2" fillId="7" borderId="0" xfId="0" applyFont="1" applyFill="1" applyAlignment="1">
      <alignment horizontal="center"/>
    </xf>
    <xf numFmtId="0" fontId="2" fillId="7" borderId="0" xfId="0" applyFont="1" applyFill="1"/>
    <xf numFmtId="43" fontId="2" fillId="0" borderId="0" xfId="1" applyFont="1"/>
    <xf numFmtId="10" fontId="0" fillId="0" borderId="1" xfId="0" applyNumberFormat="1" applyBorder="1"/>
    <xf numFmtId="43" fontId="0" fillId="0" borderId="1" xfId="1" applyFont="1" applyBorder="1" applyAlignment="1">
      <alignment horizontal="center" vertical="center"/>
    </xf>
    <xf numFmtId="9" fontId="0" fillId="0" borderId="1" xfId="2" applyFont="1" applyBorder="1"/>
    <xf numFmtId="10" fontId="0" fillId="0" borderId="1" xfId="2" applyNumberFormat="1" applyFont="1" applyBorder="1"/>
    <xf numFmtId="10" fontId="0" fillId="3" borderId="1" xfId="0" applyNumberFormat="1" applyFill="1" applyBorder="1"/>
    <xf numFmtId="43" fontId="0" fillId="3" borderId="1" xfId="1" applyFont="1" applyFill="1" applyBorder="1" applyAlignment="1">
      <alignment horizontal="center" vertical="center"/>
    </xf>
    <xf numFmtId="9" fontId="0" fillId="3" borderId="1" xfId="2" applyFont="1" applyFill="1" applyBorder="1"/>
    <xf numFmtId="0" fontId="2" fillId="8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9" fontId="2" fillId="7" borderId="2" xfId="2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0" fontId="0" fillId="3" borderId="4" xfId="0" applyNumberFormat="1" applyFill="1" applyBorder="1"/>
    <xf numFmtId="0" fontId="0" fillId="3" borderId="4" xfId="0" applyFill="1" applyBorder="1"/>
    <xf numFmtId="43" fontId="0" fillId="3" borderId="4" xfId="0" applyNumberFormat="1" applyFill="1" applyBorder="1"/>
    <xf numFmtId="43" fontId="0" fillId="3" borderId="4" xfId="1" applyFont="1" applyFill="1" applyBorder="1" applyAlignment="1">
      <alignment horizontal="center" vertical="center"/>
    </xf>
    <xf numFmtId="0" fontId="0" fillId="3" borderId="14" xfId="0" applyFill="1" applyBorder="1"/>
    <xf numFmtId="9" fontId="0" fillId="3" borderId="4" xfId="2" applyFont="1" applyFill="1" applyBorder="1"/>
    <xf numFmtId="10" fontId="0" fillId="3" borderId="4" xfId="2" applyNumberFormat="1" applyFont="1" applyFill="1" applyBorder="1"/>
    <xf numFmtId="43" fontId="0" fillId="3" borderId="5" xfId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 applyBorder="1"/>
    <xf numFmtId="43" fontId="0" fillId="3" borderId="7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Border="1"/>
    <xf numFmtId="43" fontId="0" fillId="0" borderId="7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0" fontId="0" fillId="0" borderId="9" xfId="0" applyNumberFormat="1" applyBorder="1"/>
    <xf numFmtId="0" fontId="0" fillId="0" borderId="9" xfId="0" applyBorder="1"/>
    <xf numFmtId="43" fontId="0" fillId="0" borderId="9" xfId="0" applyNumberFormat="1" applyBorder="1"/>
    <xf numFmtId="43" fontId="0" fillId="0" borderId="9" xfId="1" applyFont="1" applyBorder="1" applyAlignment="1">
      <alignment horizontal="center" vertical="center"/>
    </xf>
    <xf numFmtId="0" fontId="0" fillId="0" borderId="15" xfId="0" applyBorder="1"/>
    <xf numFmtId="9" fontId="0" fillId="0" borderId="9" xfId="2" applyFont="1" applyBorder="1"/>
    <xf numFmtId="43" fontId="0" fillId="0" borderId="10" xfId="1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/>
  </sheetViews>
  <sheetFormatPr defaultRowHeight="15" x14ac:dyDescent="0.25"/>
  <cols>
    <col min="1" max="1" width="21.5703125" customWidth="1"/>
    <col min="2" max="2" width="13.5703125" bestFit="1" customWidth="1"/>
    <col min="3" max="3" width="15.140625" bestFit="1" customWidth="1"/>
    <col min="4" max="5" width="11.5703125" bestFit="1" customWidth="1"/>
    <col min="6" max="6" width="2.140625" customWidth="1"/>
    <col min="7" max="7" width="31" bestFit="1" customWidth="1"/>
    <col min="8" max="9" width="11.5703125" bestFit="1" customWidth="1"/>
    <col min="10" max="10" width="2.140625" customWidth="1"/>
    <col min="11" max="11" width="31" bestFit="1" customWidth="1"/>
    <col min="12" max="13" width="11.5703125" bestFit="1" customWidth="1"/>
    <col min="14" max="14" width="2.140625" customWidth="1"/>
    <col min="15" max="15" width="31" bestFit="1" customWidth="1"/>
    <col min="16" max="17" width="11.5703125" bestFit="1" customWidth="1"/>
  </cols>
  <sheetData>
    <row r="1" spans="1:17" x14ac:dyDescent="0.25">
      <c r="A1" s="21" t="s">
        <v>11</v>
      </c>
      <c r="B1" s="25">
        <v>100000</v>
      </c>
    </row>
    <row r="2" spans="1:17" s="21" customFormat="1" x14ac:dyDescent="0.25">
      <c r="G2" s="33" t="s">
        <v>13</v>
      </c>
      <c r="H2" s="33"/>
      <c r="I2" s="33"/>
      <c r="K2" s="34" t="s">
        <v>14</v>
      </c>
      <c r="L2" s="34"/>
      <c r="M2" s="34"/>
      <c r="N2" s="22"/>
      <c r="O2" s="35" t="s">
        <v>15</v>
      </c>
      <c r="P2" s="35"/>
      <c r="Q2" s="35"/>
    </row>
    <row r="3" spans="1:17" s="24" customFormat="1" ht="15.75" thickBot="1" x14ac:dyDescent="0.3">
      <c r="A3" s="36" t="s">
        <v>0</v>
      </c>
      <c r="B3" s="37" t="s">
        <v>1</v>
      </c>
      <c r="C3" s="37" t="s">
        <v>2</v>
      </c>
      <c r="D3" s="37" t="s">
        <v>10</v>
      </c>
      <c r="E3" s="37" t="s">
        <v>10</v>
      </c>
      <c r="G3" s="23" t="s">
        <v>12</v>
      </c>
      <c r="H3" s="23" t="s">
        <v>10</v>
      </c>
      <c r="I3" s="23" t="s">
        <v>10</v>
      </c>
      <c r="K3" s="23" t="s">
        <v>12</v>
      </c>
      <c r="L3" s="23" t="s">
        <v>10</v>
      </c>
      <c r="M3" s="23" t="s">
        <v>10</v>
      </c>
      <c r="O3" s="23" t="s">
        <v>12</v>
      </c>
      <c r="P3" s="23" t="s">
        <v>10</v>
      </c>
      <c r="Q3" s="23" t="s">
        <v>10</v>
      </c>
    </row>
    <row r="4" spans="1:17" x14ac:dyDescent="0.25">
      <c r="A4" s="38" t="s">
        <v>6</v>
      </c>
      <c r="B4" s="39">
        <v>1</v>
      </c>
      <c r="C4" s="40" t="s">
        <v>3</v>
      </c>
      <c r="D4" s="41">
        <f>$B$1*B4</f>
        <v>100000</v>
      </c>
      <c r="E4" s="42">
        <f>SUM(D4:D6)</f>
        <v>100000</v>
      </c>
      <c r="F4" s="43"/>
      <c r="G4" s="44">
        <v>-0.1</v>
      </c>
      <c r="H4" s="41">
        <f>D4*(1+G4)</f>
        <v>90000</v>
      </c>
      <c r="I4" s="42">
        <f>SUM(H4:H6)</f>
        <v>90000</v>
      </c>
      <c r="J4" s="43"/>
      <c r="K4" s="44">
        <v>0.1</v>
      </c>
      <c r="L4" s="41">
        <f>D4*(1+K4)</f>
        <v>110000.00000000001</v>
      </c>
      <c r="M4" s="42">
        <f>SUM(L4:L6)</f>
        <v>110000.00000000001</v>
      </c>
      <c r="N4" s="43"/>
      <c r="O4" s="45">
        <v>0.2</v>
      </c>
      <c r="P4" s="41">
        <f>D4*(1+O4)</f>
        <v>120000</v>
      </c>
      <c r="Q4" s="46">
        <f>SUM(P4:P6)</f>
        <v>120000</v>
      </c>
    </row>
    <row r="5" spans="1:17" x14ac:dyDescent="0.25">
      <c r="A5" s="47"/>
      <c r="B5" s="30">
        <v>0</v>
      </c>
      <c r="C5" s="6" t="s">
        <v>4</v>
      </c>
      <c r="D5" s="7">
        <f t="shared" ref="D5:D27" si="0">$B$1*B5</f>
        <v>0</v>
      </c>
      <c r="E5" s="31"/>
      <c r="F5" s="48"/>
      <c r="G5" s="32">
        <v>-0.05</v>
      </c>
      <c r="H5" s="7">
        <f t="shared" ref="H5:H9" si="1">D5*(1+G5)</f>
        <v>0</v>
      </c>
      <c r="I5" s="31"/>
      <c r="J5" s="48"/>
      <c r="K5" s="32">
        <v>0.2</v>
      </c>
      <c r="L5" s="7">
        <f t="shared" ref="L5:L27" si="2">D5*(1+K5)</f>
        <v>0</v>
      </c>
      <c r="M5" s="31"/>
      <c r="N5" s="48"/>
      <c r="O5" s="32">
        <v>1</v>
      </c>
      <c r="P5" s="7">
        <f t="shared" ref="P5:P27" si="3">D5*(1+O5)</f>
        <v>0</v>
      </c>
      <c r="Q5" s="49"/>
    </row>
    <row r="6" spans="1:17" x14ac:dyDescent="0.25">
      <c r="A6" s="47"/>
      <c r="B6" s="30">
        <v>0</v>
      </c>
      <c r="C6" s="6" t="s">
        <v>5</v>
      </c>
      <c r="D6" s="7">
        <f t="shared" si="0"/>
        <v>0</v>
      </c>
      <c r="E6" s="31"/>
      <c r="F6" s="48"/>
      <c r="G6" s="32">
        <v>-1</v>
      </c>
      <c r="H6" s="7">
        <f t="shared" si="1"/>
        <v>0</v>
      </c>
      <c r="I6" s="31"/>
      <c r="J6" s="48"/>
      <c r="K6" s="32">
        <v>10</v>
      </c>
      <c r="L6" s="7">
        <f t="shared" si="2"/>
        <v>0</v>
      </c>
      <c r="M6" s="31"/>
      <c r="N6" s="48"/>
      <c r="O6" s="32">
        <v>20</v>
      </c>
      <c r="P6" s="7">
        <f t="shared" si="3"/>
        <v>0</v>
      </c>
      <c r="Q6" s="49"/>
    </row>
    <row r="7" spans="1:17" x14ac:dyDescent="0.25">
      <c r="A7" s="50" t="s">
        <v>6</v>
      </c>
      <c r="B7" s="26">
        <v>0.95</v>
      </c>
      <c r="C7" s="2" t="s">
        <v>3</v>
      </c>
      <c r="D7" s="3">
        <f t="shared" si="0"/>
        <v>95000</v>
      </c>
      <c r="E7" s="27">
        <f>SUM(D7:D9)</f>
        <v>100000</v>
      </c>
      <c r="F7" s="51"/>
      <c r="G7" s="28">
        <v>-0.1</v>
      </c>
      <c r="H7" s="3">
        <f>D7*(1+G7)</f>
        <v>85500</v>
      </c>
      <c r="I7" s="27">
        <f>SUM(H7:H9)</f>
        <v>85500</v>
      </c>
      <c r="J7" s="51"/>
      <c r="K7" s="28">
        <v>0.1</v>
      </c>
      <c r="L7" s="3">
        <f t="shared" si="2"/>
        <v>104500.00000000001</v>
      </c>
      <c r="M7" s="27">
        <f>SUM(L7:L9)</f>
        <v>159500</v>
      </c>
      <c r="N7" s="51"/>
      <c r="O7" s="29">
        <v>0.2</v>
      </c>
      <c r="P7" s="3">
        <f t="shared" si="3"/>
        <v>114000</v>
      </c>
      <c r="Q7" s="52">
        <f>SUM(P7:P9)</f>
        <v>219000</v>
      </c>
    </row>
    <row r="8" spans="1:17" x14ac:dyDescent="0.25">
      <c r="A8" s="50"/>
      <c r="B8" s="26">
        <v>0</v>
      </c>
      <c r="C8" s="2" t="s">
        <v>4</v>
      </c>
      <c r="D8" s="3">
        <f t="shared" si="0"/>
        <v>0</v>
      </c>
      <c r="E8" s="27"/>
      <c r="F8" s="51"/>
      <c r="G8" s="28">
        <v>-0.05</v>
      </c>
      <c r="H8" s="3">
        <f t="shared" ref="H8:H9" si="4">D8*(1+G8)</f>
        <v>0</v>
      </c>
      <c r="I8" s="27"/>
      <c r="J8" s="51"/>
      <c r="K8" s="28">
        <v>0.2</v>
      </c>
      <c r="L8" s="3">
        <f t="shared" si="2"/>
        <v>0</v>
      </c>
      <c r="M8" s="27"/>
      <c r="N8" s="51"/>
      <c r="O8" s="28">
        <v>1</v>
      </c>
      <c r="P8" s="3">
        <f t="shared" si="3"/>
        <v>0</v>
      </c>
      <c r="Q8" s="52"/>
    </row>
    <row r="9" spans="1:17" ht="15.75" thickBot="1" x14ac:dyDescent="0.3">
      <c r="A9" s="53"/>
      <c r="B9" s="54">
        <v>0.05</v>
      </c>
      <c r="C9" s="55" t="s">
        <v>5</v>
      </c>
      <c r="D9" s="56">
        <f t="shared" si="0"/>
        <v>5000</v>
      </c>
      <c r="E9" s="57"/>
      <c r="F9" s="58"/>
      <c r="G9" s="59">
        <v>-1</v>
      </c>
      <c r="H9" s="56">
        <f t="shared" si="4"/>
        <v>0</v>
      </c>
      <c r="I9" s="57"/>
      <c r="J9" s="58"/>
      <c r="K9" s="59">
        <v>10</v>
      </c>
      <c r="L9" s="56">
        <f t="shared" si="2"/>
        <v>55000</v>
      </c>
      <c r="M9" s="57"/>
      <c r="N9" s="58"/>
      <c r="O9" s="59">
        <v>20</v>
      </c>
      <c r="P9" s="56">
        <f t="shared" si="3"/>
        <v>105000</v>
      </c>
      <c r="Q9" s="60"/>
    </row>
    <row r="10" spans="1:17" x14ac:dyDescent="0.25">
      <c r="A10" s="38" t="s">
        <v>7</v>
      </c>
      <c r="B10" s="39">
        <v>0.8</v>
      </c>
      <c r="C10" s="40" t="s">
        <v>3</v>
      </c>
      <c r="D10" s="41">
        <f t="shared" si="0"/>
        <v>80000</v>
      </c>
      <c r="E10" s="42">
        <f>SUM(D10:D12)</f>
        <v>100000</v>
      </c>
      <c r="F10" s="43"/>
      <c r="G10" s="44">
        <v>-0.1</v>
      </c>
      <c r="H10" s="41">
        <f>D10*(1+G10)</f>
        <v>72000</v>
      </c>
      <c r="I10" s="42">
        <f>SUM(H10:H12)</f>
        <v>91000</v>
      </c>
      <c r="J10" s="43"/>
      <c r="K10" s="44">
        <v>0.1</v>
      </c>
      <c r="L10" s="41">
        <f t="shared" si="2"/>
        <v>88000</v>
      </c>
      <c r="M10" s="42">
        <f>SUM(L10:L12)</f>
        <v>112000</v>
      </c>
      <c r="N10" s="43"/>
      <c r="O10" s="45">
        <v>0.2</v>
      </c>
      <c r="P10" s="41">
        <f t="shared" si="3"/>
        <v>96000</v>
      </c>
      <c r="Q10" s="46">
        <f>SUM(P10:P12)</f>
        <v>136000</v>
      </c>
    </row>
    <row r="11" spans="1:17" x14ac:dyDescent="0.25">
      <c r="A11" s="47"/>
      <c r="B11" s="30">
        <v>0.2</v>
      </c>
      <c r="C11" s="6" t="s">
        <v>4</v>
      </c>
      <c r="D11" s="7">
        <f t="shared" si="0"/>
        <v>20000</v>
      </c>
      <c r="E11" s="31"/>
      <c r="F11" s="48"/>
      <c r="G11" s="32">
        <v>-0.05</v>
      </c>
      <c r="H11" s="7">
        <f t="shared" ref="H11:H12" si="5">D11*(1+G11)</f>
        <v>19000</v>
      </c>
      <c r="I11" s="31"/>
      <c r="J11" s="48"/>
      <c r="K11" s="32">
        <v>0.2</v>
      </c>
      <c r="L11" s="7">
        <f t="shared" si="2"/>
        <v>24000</v>
      </c>
      <c r="M11" s="31"/>
      <c r="N11" s="48"/>
      <c r="O11" s="32">
        <v>1</v>
      </c>
      <c r="P11" s="7">
        <f t="shared" si="3"/>
        <v>40000</v>
      </c>
      <c r="Q11" s="49"/>
    </row>
    <row r="12" spans="1:17" x14ac:dyDescent="0.25">
      <c r="A12" s="47"/>
      <c r="B12" s="30">
        <v>0</v>
      </c>
      <c r="C12" s="6" t="s">
        <v>5</v>
      </c>
      <c r="D12" s="7">
        <f t="shared" si="0"/>
        <v>0</v>
      </c>
      <c r="E12" s="31"/>
      <c r="F12" s="48"/>
      <c r="G12" s="32">
        <v>-1</v>
      </c>
      <c r="H12" s="7">
        <f t="shared" si="5"/>
        <v>0</v>
      </c>
      <c r="I12" s="31"/>
      <c r="J12" s="48"/>
      <c r="K12" s="32">
        <v>10</v>
      </c>
      <c r="L12" s="7">
        <f t="shared" si="2"/>
        <v>0</v>
      </c>
      <c r="M12" s="31"/>
      <c r="N12" s="48"/>
      <c r="O12" s="32">
        <v>20</v>
      </c>
      <c r="P12" s="7">
        <f t="shared" si="3"/>
        <v>0</v>
      </c>
      <c r="Q12" s="49"/>
    </row>
    <row r="13" spans="1:17" x14ac:dyDescent="0.25">
      <c r="A13" s="50" t="s">
        <v>7</v>
      </c>
      <c r="B13" s="26">
        <v>0.75</v>
      </c>
      <c r="C13" s="2" t="s">
        <v>3</v>
      </c>
      <c r="D13" s="3">
        <f t="shared" si="0"/>
        <v>75000</v>
      </c>
      <c r="E13" s="27">
        <f>SUM(D13:D15)</f>
        <v>100000</v>
      </c>
      <c r="F13" s="51"/>
      <c r="G13" s="28">
        <v>-0.1</v>
      </c>
      <c r="H13" s="3">
        <f>D13*(1+G13)</f>
        <v>67500</v>
      </c>
      <c r="I13" s="27">
        <f>SUM(H13:H15)</f>
        <v>86500</v>
      </c>
      <c r="J13" s="51"/>
      <c r="K13" s="28">
        <v>0.1</v>
      </c>
      <c r="L13" s="3">
        <f t="shared" si="2"/>
        <v>82500</v>
      </c>
      <c r="M13" s="27">
        <f>SUM(L13:L15)</f>
        <v>161500</v>
      </c>
      <c r="N13" s="51"/>
      <c r="O13" s="29">
        <v>0.2</v>
      </c>
      <c r="P13" s="3">
        <f t="shared" si="3"/>
        <v>90000</v>
      </c>
      <c r="Q13" s="52">
        <f>SUM(P13:P15)</f>
        <v>235000</v>
      </c>
    </row>
    <row r="14" spans="1:17" x14ac:dyDescent="0.25">
      <c r="A14" s="50"/>
      <c r="B14" s="26">
        <v>0.2</v>
      </c>
      <c r="C14" s="2" t="s">
        <v>4</v>
      </c>
      <c r="D14" s="3">
        <f t="shared" si="0"/>
        <v>20000</v>
      </c>
      <c r="E14" s="27"/>
      <c r="F14" s="51"/>
      <c r="G14" s="28">
        <v>-0.05</v>
      </c>
      <c r="H14" s="3">
        <f t="shared" ref="H14:H15" si="6">D14*(1+G14)</f>
        <v>19000</v>
      </c>
      <c r="I14" s="27"/>
      <c r="J14" s="51"/>
      <c r="K14" s="28">
        <v>0.2</v>
      </c>
      <c r="L14" s="3">
        <f t="shared" si="2"/>
        <v>24000</v>
      </c>
      <c r="M14" s="27"/>
      <c r="N14" s="51"/>
      <c r="O14" s="28">
        <v>1</v>
      </c>
      <c r="P14" s="3">
        <f t="shared" si="3"/>
        <v>40000</v>
      </c>
      <c r="Q14" s="52"/>
    </row>
    <row r="15" spans="1:17" ht="15.75" thickBot="1" x14ac:dyDescent="0.3">
      <c r="A15" s="53"/>
      <c r="B15" s="54">
        <v>0.05</v>
      </c>
      <c r="C15" s="55" t="s">
        <v>5</v>
      </c>
      <c r="D15" s="56">
        <f t="shared" si="0"/>
        <v>5000</v>
      </c>
      <c r="E15" s="57"/>
      <c r="F15" s="58"/>
      <c r="G15" s="59">
        <v>-1</v>
      </c>
      <c r="H15" s="56">
        <f t="shared" si="6"/>
        <v>0</v>
      </c>
      <c r="I15" s="57"/>
      <c r="J15" s="58"/>
      <c r="K15" s="59">
        <v>10</v>
      </c>
      <c r="L15" s="56">
        <f t="shared" si="2"/>
        <v>55000</v>
      </c>
      <c r="M15" s="57"/>
      <c r="N15" s="58"/>
      <c r="O15" s="59">
        <v>20</v>
      </c>
      <c r="P15" s="56">
        <f t="shared" si="3"/>
        <v>105000</v>
      </c>
      <c r="Q15" s="60"/>
    </row>
    <row r="16" spans="1:17" x14ac:dyDescent="0.25">
      <c r="A16" s="38" t="s">
        <v>8</v>
      </c>
      <c r="B16" s="39">
        <v>0.6</v>
      </c>
      <c r="C16" s="40" t="s">
        <v>3</v>
      </c>
      <c r="D16" s="41">
        <f t="shared" si="0"/>
        <v>60000</v>
      </c>
      <c r="E16" s="42">
        <f>SUM(D16:D18)</f>
        <v>100000</v>
      </c>
      <c r="F16" s="43"/>
      <c r="G16" s="44">
        <v>-0.1</v>
      </c>
      <c r="H16" s="41">
        <f>D16*(1+G16)</f>
        <v>54000</v>
      </c>
      <c r="I16" s="42">
        <f>SUM(H16:H18)</f>
        <v>92000</v>
      </c>
      <c r="J16" s="43"/>
      <c r="K16" s="44">
        <v>0.1</v>
      </c>
      <c r="L16" s="41">
        <f t="shared" si="2"/>
        <v>66000</v>
      </c>
      <c r="M16" s="42">
        <f>SUM(L16:L18)</f>
        <v>114000</v>
      </c>
      <c r="N16" s="43"/>
      <c r="O16" s="45">
        <v>0.2</v>
      </c>
      <c r="P16" s="41">
        <f t="shared" si="3"/>
        <v>72000</v>
      </c>
      <c r="Q16" s="46">
        <f>SUM(P16:P18)</f>
        <v>152000</v>
      </c>
    </row>
    <row r="17" spans="1:17" x14ac:dyDescent="0.25">
      <c r="A17" s="47"/>
      <c r="B17" s="30">
        <v>0.4</v>
      </c>
      <c r="C17" s="6" t="s">
        <v>4</v>
      </c>
      <c r="D17" s="7">
        <f t="shared" si="0"/>
        <v>40000</v>
      </c>
      <c r="E17" s="31"/>
      <c r="F17" s="48"/>
      <c r="G17" s="32">
        <v>-0.05</v>
      </c>
      <c r="H17" s="7">
        <f t="shared" ref="H17:H18" si="7">D17*(1+G17)</f>
        <v>38000</v>
      </c>
      <c r="I17" s="31"/>
      <c r="J17" s="48"/>
      <c r="K17" s="32">
        <v>0.2</v>
      </c>
      <c r="L17" s="7">
        <f t="shared" si="2"/>
        <v>48000</v>
      </c>
      <c r="M17" s="31"/>
      <c r="N17" s="48"/>
      <c r="O17" s="32">
        <v>1</v>
      </c>
      <c r="P17" s="7">
        <f t="shared" si="3"/>
        <v>80000</v>
      </c>
      <c r="Q17" s="49"/>
    </row>
    <row r="18" spans="1:17" x14ac:dyDescent="0.25">
      <c r="A18" s="47"/>
      <c r="B18" s="30">
        <v>0</v>
      </c>
      <c r="C18" s="6" t="s">
        <v>5</v>
      </c>
      <c r="D18" s="7">
        <f t="shared" si="0"/>
        <v>0</v>
      </c>
      <c r="E18" s="31"/>
      <c r="F18" s="48"/>
      <c r="G18" s="32">
        <v>-1</v>
      </c>
      <c r="H18" s="7">
        <f t="shared" si="7"/>
        <v>0</v>
      </c>
      <c r="I18" s="31"/>
      <c r="J18" s="48"/>
      <c r="K18" s="32">
        <v>10</v>
      </c>
      <c r="L18" s="7">
        <f t="shared" si="2"/>
        <v>0</v>
      </c>
      <c r="M18" s="31"/>
      <c r="N18" s="48"/>
      <c r="O18" s="32">
        <v>20</v>
      </c>
      <c r="P18" s="7">
        <f t="shared" si="3"/>
        <v>0</v>
      </c>
      <c r="Q18" s="49"/>
    </row>
    <row r="19" spans="1:17" x14ac:dyDescent="0.25">
      <c r="A19" s="50" t="s">
        <v>8</v>
      </c>
      <c r="B19" s="26">
        <v>0.6</v>
      </c>
      <c r="C19" s="2" t="s">
        <v>3</v>
      </c>
      <c r="D19" s="3">
        <f t="shared" si="0"/>
        <v>60000</v>
      </c>
      <c r="E19" s="27">
        <f>SUM(D19:D21)</f>
        <v>100000</v>
      </c>
      <c r="F19" s="51"/>
      <c r="G19" s="28">
        <v>-0.1</v>
      </c>
      <c r="H19" s="3">
        <f>D19*(1+G19)</f>
        <v>54000</v>
      </c>
      <c r="I19" s="27">
        <f>SUM(H19:H21)</f>
        <v>87250</v>
      </c>
      <c r="J19" s="51"/>
      <c r="K19" s="28">
        <v>0.1</v>
      </c>
      <c r="L19" s="3">
        <f t="shared" si="2"/>
        <v>66000</v>
      </c>
      <c r="M19" s="27">
        <f>SUM(L19:L21)</f>
        <v>163000</v>
      </c>
      <c r="N19" s="51"/>
      <c r="O19" s="29">
        <v>0.2</v>
      </c>
      <c r="P19" s="3">
        <f t="shared" si="3"/>
        <v>72000</v>
      </c>
      <c r="Q19" s="52">
        <f>SUM(P19:P21)</f>
        <v>247000</v>
      </c>
    </row>
    <row r="20" spans="1:17" x14ac:dyDescent="0.25">
      <c r="A20" s="50"/>
      <c r="B20" s="26">
        <v>0.35</v>
      </c>
      <c r="C20" s="2" t="s">
        <v>4</v>
      </c>
      <c r="D20" s="3">
        <f t="shared" si="0"/>
        <v>35000</v>
      </c>
      <c r="E20" s="27"/>
      <c r="F20" s="51"/>
      <c r="G20" s="28">
        <v>-0.05</v>
      </c>
      <c r="H20" s="3">
        <f t="shared" ref="H20:H21" si="8">D20*(1+G20)</f>
        <v>33250</v>
      </c>
      <c r="I20" s="27"/>
      <c r="J20" s="51"/>
      <c r="K20" s="28">
        <v>0.2</v>
      </c>
      <c r="L20" s="3">
        <f t="shared" si="2"/>
        <v>42000</v>
      </c>
      <c r="M20" s="27"/>
      <c r="N20" s="51"/>
      <c r="O20" s="28">
        <v>1</v>
      </c>
      <c r="P20" s="3">
        <f t="shared" si="3"/>
        <v>70000</v>
      </c>
      <c r="Q20" s="52"/>
    </row>
    <row r="21" spans="1:17" ht="15.75" thickBot="1" x14ac:dyDescent="0.3">
      <c r="A21" s="53"/>
      <c r="B21" s="54">
        <v>0.05</v>
      </c>
      <c r="C21" s="55" t="s">
        <v>5</v>
      </c>
      <c r="D21" s="56">
        <f t="shared" si="0"/>
        <v>5000</v>
      </c>
      <c r="E21" s="57"/>
      <c r="F21" s="58"/>
      <c r="G21" s="59">
        <v>-1</v>
      </c>
      <c r="H21" s="56">
        <f t="shared" si="8"/>
        <v>0</v>
      </c>
      <c r="I21" s="57"/>
      <c r="J21" s="58"/>
      <c r="K21" s="59">
        <v>10</v>
      </c>
      <c r="L21" s="56">
        <f t="shared" si="2"/>
        <v>55000</v>
      </c>
      <c r="M21" s="57"/>
      <c r="N21" s="58"/>
      <c r="O21" s="59">
        <v>20</v>
      </c>
      <c r="P21" s="56">
        <f t="shared" si="3"/>
        <v>105000</v>
      </c>
      <c r="Q21" s="60"/>
    </row>
    <row r="22" spans="1:17" x14ac:dyDescent="0.25">
      <c r="A22" s="38" t="s">
        <v>9</v>
      </c>
      <c r="B22" s="39">
        <v>0.4</v>
      </c>
      <c r="C22" s="40" t="s">
        <v>3</v>
      </c>
      <c r="D22" s="41">
        <f t="shared" si="0"/>
        <v>40000</v>
      </c>
      <c r="E22" s="42">
        <f>SUM(D22:D24)</f>
        <v>100000</v>
      </c>
      <c r="F22" s="43"/>
      <c r="G22" s="44">
        <v>-0.1</v>
      </c>
      <c r="H22" s="41">
        <f>D22*(1+G22)</f>
        <v>36000</v>
      </c>
      <c r="I22" s="42">
        <f>SUM(H22:H24)</f>
        <v>93000</v>
      </c>
      <c r="J22" s="43"/>
      <c r="K22" s="44">
        <v>0.1</v>
      </c>
      <c r="L22" s="41">
        <f t="shared" si="2"/>
        <v>44000</v>
      </c>
      <c r="M22" s="42">
        <f>SUM(L22:L24)</f>
        <v>116000</v>
      </c>
      <c r="N22" s="43"/>
      <c r="O22" s="45">
        <v>0.2</v>
      </c>
      <c r="P22" s="41">
        <f t="shared" si="3"/>
        <v>48000</v>
      </c>
      <c r="Q22" s="46">
        <f>SUM(P22:P24)</f>
        <v>168000</v>
      </c>
    </row>
    <row r="23" spans="1:17" x14ac:dyDescent="0.25">
      <c r="A23" s="47"/>
      <c r="B23" s="30">
        <v>0.6</v>
      </c>
      <c r="C23" s="6" t="s">
        <v>4</v>
      </c>
      <c r="D23" s="7">
        <f t="shared" si="0"/>
        <v>60000</v>
      </c>
      <c r="E23" s="31"/>
      <c r="F23" s="48"/>
      <c r="G23" s="32">
        <v>-0.05</v>
      </c>
      <c r="H23" s="7">
        <f t="shared" ref="H23:H24" si="9">D23*(1+G23)</f>
        <v>57000</v>
      </c>
      <c r="I23" s="31"/>
      <c r="J23" s="48"/>
      <c r="K23" s="32">
        <v>0.2</v>
      </c>
      <c r="L23" s="7">
        <f t="shared" si="2"/>
        <v>72000</v>
      </c>
      <c r="M23" s="31"/>
      <c r="N23" s="48"/>
      <c r="O23" s="32">
        <v>1</v>
      </c>
      <c r="P23" s="7">
        <f t="shared" si="3"/>
        <v>120000</v>
      </c>
      <c r="Q23" s="49"/>
    </row>
    <row r="24" spans="1:17" x14ac:dyDescent="0.25">
      <c r="A24" s="47"/>
      <c r="B24" s="30">
        <v>0</v>
      </c>
      <c r="C24" s="6" t="s">
        <v>5</v>
      </c>
      <c r="D24" s="7">
        <f t="shared" si="0"/>
        <v>0</v>
      </c>
      <c r="E24" s="31"/>
      <c r="F24" s="48"/>
      <c r="G24" s="32">
        <v>-1</v>
      </c>
      <c r="H24" s="7">
        <f t="shared" si="9"/>
        <v>0</v>
      </c>
      <c r="I24" s="31"/>
      <c r="J24" s="48"/>
      <c r="K24" s="32">
        <v>10</v>
      </c>
      <c r="L24" s="7">
        <f t="shared" si="2"/>
        <v>0</v>
      </c>
      <c r="M24" s="31"/>
      <c r="N24" s="48"/>
      <c r="O24" s="32">
        <v>20</v>
      </c>
      <c r="P24" s="7">
        <f t="shared" si="3"/>
        <v>0</v>
      </c>
      <c r="Q24" s="49"/>
    </row>
    <row r="25" spans="1:17" x14ac:dyDescent="0.25">
      <c r="A25" s="50" t="s">
        <v>9</v>
      </c>
      <c r="B25" s="26">
        <v>0.4</v>
      </c>
      <c r="C25" s="2" t="s">
        <v>3</v>
      </c>
      <c r="D25" s="3">
        <f t="shared" si="0"/>
        <v>40000</v>
      </c>
      <c r="E25" s="27">
        <f>SUM(D25:D27)</f>
        <v>100000</v>
      </c>
      <c r="F25" s="51"/>
      <c r="G25" s="28">
        <v>-0.1</v>
      </c>
      <c r="H25" s="3">
        <f>D25*(1+G25)</f>
        <v>36000</v>
      </c>
      <c r="I25" s="27">
        <f>SUM(H25:H27)</f>
        <v>88250</v>
      </c>
      <c r="J25" s="51"/>
      <c r="K25" s="28">
        <v>0.1</v>
      </c>
      <c r="L25" s="3">
        <f t="shared" si="2"/>
        <v>44000</v>
      </c>
      <c r="M25" s="27">
        <f>SUM(L25:L27)</f>
        <v>165000</v>
      </c>
      <c r="N25" s="51"/>
      <c r="O25" s="29">
        <v>0.2</v>
      </c>
      <c r="P25" s="3">
        <f t="shared" si="3"/>
        <v>48000</v>
      </c>
      <c r="Q25" s="52">
        <f>SUM(P25:P27)</f>
        <v>263000</v>
      </c>
    </row>
    <row r="26" spans="1:17" x14ac:dyDescent="0.25">
      <c r="A26" s="50"/>
      <c r="B26" s="26">
        <v>0.55000000000000004</v>
      </c>
      <c r="C26" s="2" t="s">
        <v>4</v>
      </c>
      <c r="D26" s="3">
        <f t="shared" si="0"/>
        <v>55000.000000000007</v>
      </c>
      <c r="E26" s="27"/>
      <c r="F26" s="51"/>
      <c r="G26" s="28">
        <v>-0.05</v>
      </c>
      <c r="H26" s="3">
        <f t="shared" ref="H26:H27" si="10">D26*(1+G26)</f>
        <v>52250.000000000007</v>
      </c>
      <c r="I26" s="27"/>
      <c r="J26" s="51"/>
      <c r="K26" s="28">
        <v>0.2</v>
      </c>
      <c r="L26" s="3">
        <f t="shared" si="2"/>
        <v>66000</v>
      </c>
      <c r="M26" s="27"/>
      <c r="N26" s="51"/>
      <c r="O26" s="28">
        <v>1</v>
      </c>
      <c r="P26" s="3">
        <f t="shared" si="3"/>
        <v>110000.00000000001</v>
      </c>
      <c r="Q26" s="52"/>
    </row>
    <row r="27" spans="1:17" ht="15.75" thickBot="1" x14ac:dyDescent="0.3">
      <c r="A27" s="53"/>
      <c r="B27" s="54">
        <v>0.05</v>
      </c>
      <c r="C27" s="55" t="s">
        <v>5</v>
      </c>
      <c r="D27" s="56">
        <f t="shared" si="0"/>
        <v>5000</v>
      </c>
      <c r="E27" s="57"/>
      <c r="F27" s="58"/>
      <c r="G27" s="59">
        <v>-1</v>
      </c>
      <c r="H27" s="56">
        <f t="shared" si="10"/>
        <v>0</v>
      </c>
      <c r="I27" s="57"/>
      <c r="J27" s="58"/>
      <c r="K27" s="59">
        <v>10</v>
      </c>
      <c r="L27" s="56">
        <f t="shared" si="2"/>
        <v>55000</v>
      </c>
      <c r="M27" s="57"/>
      <c r="N27" s="58"/>
      <c r="O27" s="59">
        <v>20</v>
      </c>
      <c r="P27" s="56">
        <f t="shared" si="3"/>
        <v>105000</v>
      </c>
      <c r="Q27" s="60"/>
    </row>
  </sheetData>
  <mergeCells count="43">
    <mergeCell ref="Q25:Q27"/>
    <mergeCell ref="M22:M24"/>
    <mergeCell ref="M25:M27"/>
    <mergeCell ref="O2:Q2"/>
    <mergeCell ref="Q4:Q6"/>
    <mergeCell ref="Q7:Q9"/>
    <mergeCell ref="Q10:Q12"/>
    <mergeCell ref="Q13:Q15"/>
    <mergeCell ref="Q16:Q18"/>
    <mergeCell ref="Q19:Q21"/>
    <mergeCell ref="Q22:Q24"/>
    <mergeCell ref="I22:I24"/>
    <mergeCell ref="I25:I27"/>
    <mergeCell ref="G2:I2"/>
    <mergeCell ref="K2:M2"/>
    <mergeCell ref="M4:M6"/>
    <mergeCell ref="M7:M9"/>
    <mergeCell ref="M10:M12"/>
    <mergeCell ref="M13:M15"/>
    <mergeCell ref="M16:M18"/>
    <mergeCell ref="M19:M21"/>
    <mergeCell ref="I4:I6"/>
    <mergeCell ref="I7:I9"/>
    <mergeCell ref="I10:I12"/>
    <mergeCell ref="I13:I15"/>
    <mergeCell ref="I16:I18"/>
    <mergeCell ref="I19:I21"/>
    <mergeCell ref="A22:A24"/>
    <mergeCell ref="A25:A27"/>
    <mergeCell ref="E4:E6"/>
    <mergeCell ref="E7:E9"/>
    <mergeCell ref="E10:E12"/>
    <mergeCell ref="E13:E15"/>
    <mergeCell ref="E16:E18"/>
    <mergeCell ref="E19:E21"/>
    <mergeCell ref="E22:E24"/>
    <mergeCell ref="E25:E27"/>
    <mergeCell ref="A4:A6"/>
    <mergeCell ref="A7:A9"/>
    <mergeCell ref="A10:A12"/>
    <mergeCell ref="A13:A15"/>
    <mergeCell ref="A16:A18"/>
    <mergeCell ref="A19:A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showGridLines="0" workbookViewId="0"/>
  </sheetViews>
  <sheetFormatPr defaultRowHeight="15" x14ac:dyDescent="0.25"/>
  <cols>
    <col min="2" max="2" width="37" bestFit="1" customWidth="1"/>
    <col min="3" max="3" width="18.85546875" bestFit="1" customWidth="1"/>
    <col min="4" max="4" width="18.85546875" customWidth="1"/>
    <col min="5" max="5" width="42.7109375" bestFit="1" customWidth="1"/>
    <col min="6" max="6" width="10.7109375" customWidth="1"/>
  </cols>
  <sheetData>
    <row r="2" spans="2:6" ht="15.75" thickBot="1" x14ac:dyDescent="0.3"/>
    <row r="3" spans="2:6" ht="15.75" thickBot="1" x14ac:dyDescent="0.3">
      <c r="B3" s="18" t="s">
        <v>0</v>
      </c>
      <c r="C3" s="19" t="s">
        <v>16</v>
      </c>
      <c r="D3" s="19" t="s">
        <v>18</v>
      </c>
      <c r="E3" s="20" t="s">
        <v>17</v>
      </c>
    </row>
    <row r="4" spans="2:6" x14ac:dyDescent="0.25">
      <c r="B4" s="8" t="s">
        <v>6</v>
      </c>
      <c r="C4" s="9">
        <v>100000</v>
      </c>
      <c r="D4" s="10" t="s">
        <v>13</v>
      </c>
      <c r="E4" s="11">
        <f>'base completa'!I4</f>
        <v>90000</v>
      </c>
    </row>
    <row r="5" spans="2:6" x14ac:dyDescent="0.25">
      <c r="B5" s="12"/>
      <c r="C5" s="4">
        <v>100000</v>
      </c>
      <c r="D5" s="5" t="s">
        <v>14</v>
      </c>
      <c r="E5" s="13">
        <f>'base completa'!M4</f>
        <v>110000.00000000001</v>
      </c>
    </row>
    <row r="6" spans="2:6" ht="15.75" thickBot="1" x14ac:dyDescent="0.3">
      <c r="B6" s="14"/>
      <c r="C6" s="15">
        <v>100000</v>
      </c>
      <c r="D6" s="16" t="s">
        <v>15</v>
      </c>
      <c r="E6" s="17">
        <f>'base completa'!Q4</f>
        <v>120000</v>
      </c>
    </row>
    <row r="7" spans="2:6" x14ac:dyDescent="0.25">
      <c r="B7" s="8" t="s">
        <v>19</v>
      </c>
      <c r="C7" s="9">
        <v>100000</v>
      </c>
      <c r="D7" s="10" t="s">
        <v>13</v>
      </c>
      <c r="E7" s="11">
        <f>'base completa'!I7:I9</f>
        <v>85500</v>
      </c>
      <c r="F7" s="1"/>
    </row>
    <row r="8" spans="2:6" x14ac:dyDescent="0.25">
      <c r="B8" s="12"/>
      <c r="C8" s="4">
        <v>100000</v>
      </c>
      <c r="D8" s="5" t="s">
        <v>14</v>
      </c>
      <c r="E8" s="13">
        <f>'base completa'!M7</f>
        <v>159500</v>
      </c>
      <c r="F8" s="1"/>
    </row>
    <row r="9" spans="2:6" ht="15.75" thickBot="1" x14ac:dyDescent="0.3">
      <c r="B9" s="14"/>
      <c r="C9" s="15">
        <v>100000</v>
      </c>
      <c r="D9" s="16" t="s">
        <v>15</v>
      </c>
      <c r="E9" s="17">
        <f>'base completa'!Q7</f>
        <v>219000</v>
      </c>
      <c r="F9" s="1"/>
    </row>
    <row r="10" spans="2:6" ht="15.75" thickBot="1" x14ac:dyDescent="0.3"/>
    <row r="11" spans="2:6" ht="15.75" thickBot="1" x14ac:dyDescent="0.3">
      <c r="B11" s="18" t="s">
        <v>0</v>
      </c>
      <c r="C11" s="19" t="s">
        <v>16</v>
      </c>
      <c r="D11" s="19" t="s">
        <v>18</v>
      </c>
      <c r="E11" s="20" t="s">
        <v>17</v>
      </c>
    </row>
    <row r="12" spans="2:6" x14ac:dyDescent="0.25">
      <c r="B12" s="8" t="s">
        <v>7</v>
      </c>
      <c r="C12" s="9">
        <v>100000</v>
      </c>
      <c r="D12" s="10" t="s">
        <v>13</v>
      </c>
      <c r="E12" s="11">
        <f>'base completa'!I10</f>
        <v>91000</v>
      </c>
    </row>
    <row r="13" spans="2:6" x14ac:dyDescent="0.25">
      <c r="B13" s="12"/>
      <c r="C13" s="4">
        <v>100000</v>
      </c>
      <c r="D13" s="5" t="s">
        <v>14</v>
      </c>
      <c r="E13" s="13">
        <f>'base completa'!M10</f>
        <v>112000</v>
      </c>
    </row>
    <row r="14" spans="2:6" ht="15.75" thickBot="1" x14ac:dyDescent="0.3">
      <c r="B14" s="14"/>
      <c r="C14" s="15">
        <v>100000</v>
      </c>
      <c r="D14" s="16" t="s">
        <v>15</v>
      </c>
      <c r="E14" s="17">
        <f>'base completa'!Q10</f>
        <v>136000</v>
      </c>
    </row>
    <row r="15" spans="2:6" x14ac:dyDescent="0.25">
      <c r="B15" s="8" t="s">
        <v>20</v>
      </c>
      <c r="C15" s="9">
        <v>100000</v>
      </c>
      <c r="D15" s="10" t="s">
        <v>13</v>
      </c>
      <c r="E15" s="11">
        <f>'base completa'!I13</f>
        <v>86500</v>
      </c>
      <c r="F15" s="1"/>
    </row>
    <row r="16" spans="2:6" x14ac:dyDescent="0.25">
      <c r="B16" s="12"/>
      <c r="C16" s="4">
        <v>100000</v>
      </c>
      <c r="D16" s="5" t="s">
        <v>14</v>
      </c>
      <c r="E16" s="13">
        <f>'base completa'!M13</f>
        <v>161500</v>
      </c>
      <c r="F16" s="1"/>
    </row>
    <row r="17" spans="2:6" ht="15.75" thickBot="1" x14ac:dyDescent="0.3">
      <c r="B17" s="14"/>
      <c r="C17" s="15">
        <v>100000</v>
      </c>
      <c r="D17" s="16" t="s">
        <v>15</v>
      </c>
      <c r="E17" s="17">
        <f>'base completa'!Q13</f>
        <v>235000</v>
      </c>
      <c r="F17" s="1"/>
    </row>
    <row r="18" spans="2:6" ht="15.75" thickBot="1" x14ac:dyDescent="0.3"/>
    <row r="19" spans="2:6" ht="15.75" thickBot="1" x14ac:dyDescent="0.3">
      <c r="B19" s="18" t="s">
        <v>0</v>
      </c>
      <c r="C19" s="19" t="s">
        <v>16</v>
      </c>
      <c r="D19" s="19" t="s">
        <v>18</v>
      </c>
      <c r="E19" s="20" t="s">
        <v>17</v>
      </c>
    </row>
    <row r="20" spans="2:6" x14ac:dyDescent="0.25">
      <c r="B20" s="8" t="s">
        <v>8</v>
      </c>
      <c r="C20" s="9">
        <v>100000</v>
      </c>
      <c r="D20" s="10" t="s">
        <v>13</v>
      </c>
      <c r="E20" s="11">
        <f>'base completa'!I16</f>
        <v>92000</v>
      </c>
    </row>
    <row r="21" spans="2:6" x14ac:dyDescent="0.25">
      <c r="B21" s="12"/>
      <c r="C21" s="4">
        <v>100000</v>
      </c>
      <c r="D21" s="5" t="s">
        <v>14</v>
      </c>
      <c r="E21" s="13">
        <f>'base completa'!M16</f>
        <v>114000</v>
      </c>
    </row>
    <row r="22" spans="2:6" ht="15.75" thickBot="1" x14ac:dyDescent="0.3">
      <c r="B22" s="14"/>
      <c r="C22" s="15">
        <v>100000</v>
      </c>
      <c r="D22" s="16" t="s">
        <v>15</v>
      </c>
      <c r="E22" s="17">
        <f>'base completa'!Q16</f>
        <v>152000</v>
      </c>
    </row>
    <row r="23" spans="2:6" x14ac:dyDescent="0.25">
      <c r="B23" s="8" t="s">
        <v>21</v>
      </c>
      <c r="C23" s="9">
        <v>100000</v>
      </c>
      <c r="D23" s="10" t="s">
        <v>13</v>
      </c>
      <c r="E23" s="11">
        <f>'base completa'!I19</f>
        <v>87250</v>
      </c>
      <c r="F23" s="1"/>
    </row>
    <row r="24" spans="2:6" x14ac:dyDescent="0.25">
      <c r="B24" s="12"/>
      <c r="C24" s="4">
        <v>100000</v>
      </c>
      <c r="D24" s="5" t="s">
        <v>14</v>
      </c>
      <c r="E24" s="13">
        <f>'base completa'!M19</f>
        <v>163000</v>
      </c>
      <c r="F24" s="1"/>
    </row>
    <row r="25" spans="2:6" ht="15.75" thickBot="1" x14ac:dyDescent="0.3">
      <c r="B25" s="14"/>
      <c r="C25" s="15">
        <v>100000</v>
      </c>
      <c r="D25" s="16" t="s">
        <v>15</v>
      </c>
      <c r="E25" s="17">
        <f>'base completa'!Q19</f>
        <v>247000</v>
      </c>
      <c r="F25" s="1"/>
    </row>
    <row r="26" spans="2:6" ht="15.75" thickBot="1" x14ac:dyDescent="0.3"/>
    <row r="27" spans="2:6" ht="15.75" thickBot="1" x14ac:dyDescent="0.3">
      <c r="B27" s="18" t="s">
        <v>0</v>
      </c>
      <c r="C27" s="19" t="s">
        <v>16</v>
      </c>
      <c r="D27" s="19" t="s">
        <v>18</v>
      </c>
      <c r="E27" s="20" t="s">
        <v>17</v>
      </c>
    </row>
    <row r="28" spans="2:6" x14ac:dyDescent="0.25">
      <c r="B28" s="8" t="s">
        <v>9</v>
      </c>
      <c r="C28" s="9">
        <v>100000</v>
      </c>
      <c r="D28" s="10" t="s">
        <v>13</v>
      </c>
      <c r="E28" s="11">
        <f>'base completa'!I22</f>
        <v>93000</v>
      </c>
    </row>
    <row r="29" spans="2:6" x14ac:dyDescent="0.25">
      <c r="B29" s="12"/>
      <c r="C29" s="4">
        <v>100000</v>
      </c>
      <c r="D29" s="5" t="s">
        <v>14</v>
      </c>
      <c r="E29" s="13">
        <f>'base completa'!M22</f>
        <v>116000</v>
      </c>
    </row>
    <row r="30" spans="2:6" ht="15.75" thickBot="1" x14ac:dyDescent="0.3">
      <c r="B30" s="14"/>
      <c r="C30" s="15">
        <v>100000</v>
      </c>
      <c r="D30" s="16" t="s">
        <v>15</v>
      </c>
      <c r="E30" s="17">
        <f>'base completa'!Q22</f>
        <v>168000</v>
      </c>
    </row>
    <row r="31" spans="2:6" x14ac:dyDescent="0.25">
      <c r="B31" s="8" t="s">
        <v>22</v>
      </c>
      <c r="C31" s="9">
        <v>100000</v>
      </c>
      <c r="D31" s="10" t="s">
        <v>13</v>
      </c>
      <c r="E31" s="11">
        <f>'base completa'!I25</f>
        <v>88250</v>
      </c>
      <c r="F31" s="1"/>
    </row>
    <row r="32" spans="2:6" x14ac:dyDescent="0.25">
      <c r="B32" s="12"/>
      <c r="C32" s="4">
        <v>100000</v>
      </c>
      <c r="D32" s="5" t="s">
        <v>14</v>
      </c>
      <c r="E32" s="13">
        <f>'base completa'!M25</f>
        <v>165000</v>
      </c>
      <c r="F32" s="1"/>
    </row>
    <row r="33" spans="2:6" ht="15.75" thickBot="1" x14ac:dyDescent="0.3">
      <c r="B33" s="14"/>
      <c r="C33" s="15">
        <v>100000</v>
      </c>
      <c r="D33" s="16" t="s">
        <v>15</v>
      </c>
      <c r="E33" s="17">
        <f>'base completa'!Q25</f>
        <v>263000</v>
      </c>
      <c r="F33" s="1"/>
    </row>
  </sheetData>
  <mergeCells count="8">
    <mergeCell ref="B28:B30"/>
    <mergeCell ref="B31:B33"/>
    <mergeCell ref="B4:B6"/>
    <mergeCell ref="B7:B9"/>
    <mergeCell ref="B12:B14"/>
    <mergeCell ref="B15:B17"/>
    <mergeCell ref="B20:B22"/>
    <mergeCell ref="B23:B2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 completa</vt:lpstr>
      <vt:lpstr>resumo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Gerson Mazer</dc:creator>
  <cp:lastModifiedBy>Gerson Mazer</cp:lastModifiedBy>
  <dcterms:created xsi:type="dcterms:W3CDTF">2021-07-02T17:04:10Z</dcterms:created>
  <dcterms:modified xsi:type="dcterms:W3CDTF">2021-07-03T17:54:41Z</dcterms:modified>
</cp:coreProperties>
</file>